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uay\OneDrive\デスクトップ\"/>
    </mc:Choice>
  </mc:AlternateContent>
  <xr:revisionPtr revIDLastSave="0" documentId="8_{EDFD12E3-8B82-4095-8787-CA468FDBD44A}" xr6:coauthVersionLast="47" xr6:coauthVersionMax="47" xr10:uidLastSave="{00000000-0000-0000-0000-000000000000}"/>
  <bookViews>
    <workbookView xWindow="-19290" yWindow="0" windowWidth="19380" windowHeight="9990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K25" i="1"/>
  <c r="K26" i="1"/>
  <c r="L26" i="1"/>
  <c r="M26" i="1"/>
  <c r="K19" i="1"/>
  <c r="K20" i="1"/>
  <c r="L20" i="1"/>
  <c r="K21" i="1"/>
  <c r="L21" i="1"/>
  <c r="K22" i="1"/>
  <c r="L22" i="1"/>
  <c r="M22" i="1"/>
  <c r="K23" i="1"/>
  <c r="L23" i="1"/>
  <c r="K24" i="1"/>
  <c r="O27" i="1"/>
  <c r="N27" i="1"/>
  <c r="L19" i="1"/>
  <c r="M19" i="1"/>
  <c r="M20" i="1"/>
  <c r="L24" i="1"/>
  <c r="M24" i="1"/>
  <c r="L25" i="1"/>
  <c r="M25" i="1"/>
  <c r="M21" i="1"/>
  <c r="M23" i="1"/>
  <c r="K18" i="1"/>
  <c r="L18" i="1"/>
  <c r="K17" i="1"/>
  <c r="L17" i="1"/>
  <c r="K16" i="1"/>
  <c r="L16" i="1"/>
  <c r="M16" i="1"/>
  <c r="K12" i="1"/>
  <c r="K11" i="1"/>
  <c r="K10" i="1"/>
  <c r="L10" i="1"/>
  <c r="M10" i="1"/>
  <c r="K15" i="1"/>
  <c r="K14" i="1"/>
  <c r="K13" i="1"/>
  <c r="M18" i="1"/>
  <c r="M17" i="1"/>
  <c r="L11" i="1"/>
  <c r="M11" i="1"/>
  <c r="L12" i="1"/>
  <c r="M12" i="1"/>
  <c r="K6" i="1"/>
  <c r="L14" i="1"/>
  <c r="M14" i="1"/>
  <c r="L15" i="1"/>
  <c r="M15" i="1"/>
  <c r="L13" i="1"/>
  <c r="M13" i="1"/>
  <c r="L6" i="1"/>
  <c r="M6" i="1"/>
</calcChain>
</file>

<file path=xl/sharedStrings.xml><?xml version="1.0" encoding="utf-8"?>
<sst xmlns="http://schemas.openxmlformats.org/spreadsheetml/2006/main" count="97" uniqueCount="72">
  <si>
    <t>カテゴリ</t>
  </si>
  <si>
    <t>メーカー</t>
  </si>
  <si>
    <t>商品名</t>
  </si>
  <si>
    <t>上代</t>
  </si>
  <si>
    <t>JAN</t>
  </si>
  <si>
    <t>発注数</t>
    <rPh sb="0" eb="3">
      <t>ハッチュウスウ</t>
    </rPh>
    <phoneticPr fontId="2"/>
  </si>
  <si>
    <t>掛率</t>
    <rPh sb="0" eb="2">
      <t>カケリツ</t>
    </rPh>
    <phoneticPr fontId="2"/>
  </si>
  <si>
    <t>メールの件名：　「オンライン発注」と記載いただきメールにて添付してください</t>
    <rPh sb="4" eb="6">
      <t>ケンメイ</t>
    </rPh>
    <rPh sb="14" eb="16">
      <t>ハッチュウ</t>
    </rPh>
    <rPh sb="18" eb="20">
      <t>キサイ</t>
    </rPh>
    <rPh sb="29" eb="31">
      <t>テンプ</t>
    </rPh>
    <phoneticPr fontId="2"/>
  </si>
  <si>
    <t>発注金額</t>
    <rPh sb="0" eb="2">
      <t>ハッチュウ</t>
    </rPh>
    <rPh sb="2" eb="4">
      <t>キンガク</t>
    </rPh>
    <phoneticPr fontId="2"/>
  </si>
  <si>
    <t>税額</t>
    <rPh sb="0" eb="2">
      <t>ゼイガク</t>
    </rPh>
    <phoneticPr fontId="2"/>
  </si>
  <si>
    <t>税額合計</t>
    <rPh sb="0" eb="2">
      <t>ゼイガク</t>
    </rPh>
    <rPh sb="2" eb="4">
      <t>ゴウケイ</t>
    </rPh>
    <phoneticPr fontId="2"/>
  </si>
  <si>
    <t>税抜合計</t>
    <rPh sb="0" eb="2">
      <t>ゼイヌ</t>
    </rPh>
    <rPh sb="2" eb="4">
      <t>ゴウケイ</t>
    </rPh>
    <phoneticPr fontId="2"/>
  </si>
  <si>
    <t>税込総合計</t>
    <rPh sb="0" eb="2">
      <t>ゼイコ</t>
    </rPh>
    <rPh sb="2" eb="5">
      <t>ソウゴウケイ</t>
    </rPh>
    <phoneticPr fontId="2"/>
  </si>
  <si>
    <t>合計金額</t>
    <rPh sb="0" eb="2">
      <t>ゴウケイ</t>
    </rPh>
    <rPh sb="2" eb="4">
      <t>キンガク</t>
    </rPh>
    <phoneticPr fontId="2"/>
  </si>
  <si>
    <t>※1セット限定確約　即納品のため、品切れの際はご了承ください</t>
    <rPh sb="5" eb="7">
      <t>ゲンテイ</t>
    </rPh>
    <rPh sb="7" eb="9">
      <t>カクヤク</t>
    </rPh>
    <rPh sb="10" eb="13">
      <t>ソクノウヒン</t>
    </rPh>
    <rPh sb="17" eb="19">
      <t>シナギ</t>
    </rPh>
    <rPh sb="21" eb="22">
      <t>サイ</t>
    </rPh>
    <rPh sb="24" eb="26">
      <t>リョウショウ</t>
    </rPh>
    <phoneticPr fontId="2"/>
  </si>
  <si>
    <t>送料</t>
    <rPh sb="0" eb="2">
      <t>ソウリョウ</t>
    </rPh>
    <phoneticPr fontId="2"/>
  </si>
  <si>
    <t>請求書兼納品書</t>
    <rPh sb="0" eb="3">
      <t>セイキュウショ</t>
    </rPh>
    <rPh sb="3" eb="7">
      <t>ケンノウヒンショ</t>
    </rPh>
    <phoneticPr fontId="2"/>
  </si>
  <si>
    <t>会社名：</t>
    <rPh sb="0" eb="3">
      <t>カイシャメイ</t>
    </rPh>
    <phoneticPr fontId="2"/>
  </si>
  <si>
    <t>発送先住所：</t>
    <rPh sb="0" eb="3">
      <t>ハッソウサキ</t>
    </rPh>
    <rPh sb="3" eb="5">
      <t>ジュウショ</t>
    </rPh>
    <phoneticPr fontId="2"/>
  </si>
  <si>
    <t>送料（1梱包）</t>
  </si>
  <si>
    <t>北海道：2200円</t>
  </si>
  <si>
    <t>　東北：1760円</t>
  </si>
  <si>
    <t>　　（青森県・岩手県・秋田県・宮城県・山形県・福島県）</t>
  </si>
  <si>
    <t>　関東：990円</t>
  </si>
  <si>
    <t>　　（茨城県・栃木県・群馬県・埼玉県・千葉県・東京都・神奈川県・山梨県）</t>
  </si>
  <si>
    <t>　信越・北陸：1100円</t>
  </si>
  <si>
    <t>　　（新潟県・長野県・富山県・石川県・福井県）</t>
  </si>
  <si>
    <t>　東海：880円</t>
  </si>
  <si>
    <t>　　（岐阜県・静岡県・愛知県・三重県）</t>
  </si>
  <si>
    <t>　関西：880円</t>
  </si>
  <si>
    <t>　　（滋賀県・京都府・大阪府・兵庫県・奈良県・和歌山県）</t>
  </si>
  <si>
    <t>　中国：990円</t>
  </si>
  <si>
    <t>　　（鳥取県・島根県・岡山県・広島県・山口県）</t>
  </si>
  <si>
    <t>　四国：990円</t>
  </si>
  <si>
    <t>　　（徳島県・香川県・愛媛県・高知県）</t>
  </si>
  <si>
    <t>　九州：1100円</t>
  </si>
  <si>
    <t>　　（福岡県・佐賀県・長崎県・大分県・熊本県・宮崎県・鹿児島県）</t>
  </si>
  <si>
    <t>　沖縄：4400円</t>
  </si>
  <si>
    <t>※離島・一部地域を除く</t>
  </si>
  <si>
    <t>郵便番号：</t>
    <rPh sb="0" eb="4">
      <t>ユウビンバンゴウ</t>
    </rPh>
    <phoneticPr fontId="2"/>
  </si>
  <si>
    <t>●●必ず記述●●</t>
    <rPh sb="2" eb="3">
      <t>カナラ</t>
    </rPh>
    <rPh sb="4" eb="6">
      <t>キジュツ</t>
    </rPh>
    <phoneticPr fontId="2"/>
  </si>
  <si>
    <t>　担当者：●●必ず記述●●</t>
    <rPh sb="1" eb="4">
      <t>タントウシャ</t>
    </rPh>
    <phoneticPr fontId="2"/>
  </si>
  <si>
    <t>電話番号：●●必ず記述●●</t>
    <rPh sb="0" eb="4">
      <t>デンワバンゴウ</t>
    </rPh>
    <phoneticPr fontId="2"/>
  </si>
  <si>
    <t>１／７趙霊児　仙霊仙踪Ｖｅｒ　完成品</t>
  </si>
  <si>
    <t>１／７趙霊児　仙霊仙踪Ｖｅｒ　豪華版</t>
  </si>
  <si>
    <t>ｼﾞｮｲﾄｲ 戦星辰 荒野ｽｶﾍﾞﾝｼﾞｬｰ隊 ｼﾒｵﾝとｽﾊﾟｯﾄﾞ 1/18ｽｹｰﾙｱｸｼｮﾝﾌｨｷﾞｭｱ</t>
  </si>
  <si>
    <t>ｼﾞｮｲﾄｲxｲﾝﾌｨﾆﾃｨ ﾊﾟﾝｵｾｱﾆｱ連合 ﾉｯｹﾝ特別対策偵察隊 女性戦士 1/18ｽｹｰﾙﾌｨｷﾞｭｱ</t>
  </si>
  <si>
    <t>ｼﾞｮｲﾄｲxｲﾝﾌｨﾆﾃｨ ﾊﾟﾝｵｾｱﾆｱ連合 ﾎｽﾋﾟﾀﾙ騎士団1/18ｽｹｰﾙﾌｨｷﾞｭｱｾｯﾄ</t>
  </si>
  <si>
    <t>ﾊﾛｰｸﾞｯﾄﾞｽﾏｲﾙ ﾊﾝﾀｰxﾊﾝﾀｰ ｺﾞﾝﾌﾘｰｸｽ</t>
  </si>
  <si>
    <t>ﾃﾞｨｽﾞﾆｰ･ﾛﾙｶﾅ･TCG 日本語版ﾌﾞｰｽﾀｰﾊﾟｯｸ ﾌﾗｯﾄﾞﾎﾞｰﾝの渾沌</t>
  </si>
  <si>
    <t>hololive OFFICIAL CARD GAME ﾌﾞｰｽﾀｰﾊﾟｯｸ ｴﾘｰﾄｽﾊﾟｰｸ</t>
    <phoneticPr fontId="2"/>
  </si>
  <si>
    <t>ONE PIECEｶｰﾄﾞ ｴｸｽﾄﾗﾌﾞｰｽﾀｰ Anime25th collection[EB-02]</t>
    <phoneticPr fontId="2"/>
  </si>
  <si>
    <t>ONE PIECE カードゲーム エクストラブースター メモリアルコレクション【EB-01】</t>
    <phoneticPr fontId="2"/>
  </si>
  <si>
    <t>ワンピースカードゲーム ブースターパック 新たなる皇帝【OP-09】</t>
    <phoneticPr fontId="2"/>
  </si>
  <si>
    <t xml:space="preserve">【プロモパック付き 】ポケモンカードゲーム拡張パック バトルパートナーズ 1BOX </t>
    <phoneticPr fontId="2"/>
  </si>
  <si>
    <t>ポケモンカードゲーム スカーレット&amp;バイオレット ハイクラスパック テラスタルフェスex BOX</t>
    <phoneticPr fontId="2"/>
  </si>
  <si>
    <t>ﾎﾟｹﾓﾝｶｰﾄﾞ　仰天のﾎﾞﾙﾃｯｶｰﾌﾞｰｽﾀｰ</t>
    <phoneticPr fontId="2"/>
  </si>
  <si>
    <t>ﾎﾟｹﾓﾝｶｰﾄﾞｹﾞｰﾑ ｽｶｰﾚｯﾄ&amp;ﾊﾞｲｵﾚｯﾄ 拡張ﾊﾟｯｸ 超電ﾌﾞﾚｲｶｰ</t>
    <phoneticPr fontId="2"/>
  </si>
  <si>
    <t>フィギュア</t>
    <phoneticPr fontId="2"/>
  </si>
  <si>
    <t>グッドスマイルカンパニー</t>
    <phoneticPr fontId="2"/>
  </si>
  <si>
    <t>タカラトミー</t>
    <phoneticPr fontId="2"/>
  </si>
  <si>
    <t>カバー</t>
    <phoneticPr fontId="2"/>
  </si>
  <si>
    <t>バンダイ</t>
    <phoneticPr fontId="2"/>
  </si>
  <si>
    <t>カード</t>
    <phoneticPr fontId="2"/>
  </si>
  <si>
    <t>ポケモン</t>
    <phoneticPr fontId="2"/>
  </si>
  <si>
    <t>Reverse Studio</t>
    <phoneticPr fontId="2"/>
  </si>
  <si>
    <t>JOYTOY</t>
  </si>
  <si>
    <t>遊戯王OCGﾃﾞｭｴﾙﾓﾝｽﾀｰｽﾞ ﾃﾞｯｷﾋﾞﾙﾄﾞﾊﾟｯｸ ｼﾞｬｽﾃｨｽ･ﾊﾝﾀｰｽﾞ</t>
    <phoneticPr fontId="2"/>
  </si>
  <si>
    <t>コナミ</t>
    <phoneticPr fontId="2"/>
  </si>
  <si>
    <t>登録番号：T8120001231938</t>
    <phoneticPr fontId="2"/>
  </si>
  <si>
    <t>〒542-0152　大阪府大阪市中央区谷町6丁目11-9　1F　06-4303-3213
　　　　　　　　　　株式会社　アニマル</t>
    <phoneticPr fontId="2"/>
  </si>
  <si>
    <t>別途、送料3梱包分がかかります。料金の詳細は、ご利用ガイド「https://raizouhobby.com/guide」をご参照ください。</t>
    <rPh sb="0" eb="2">
      <t>ベット</t>
    </rPh>
    <rPh sb="3" eb="5">
      <t>ソウリョウ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</si>
</sst>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5">
    <font>
      <sz val="11"/>
      <color theme="1"/>
      <name val="游ゴシック"/>
      <family val="3"/>
      <charset val="128"/>
      <scheme val="minor"/>
    </font>
    <font>
      <sz val="10"/>
      <color theme="1"/>
      <name val="Meiryo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eiryo"/>
      <family val="3"/>
      <charset val="128"/>
    </font>
    <font>
      <b/>
      <sz val="10"/>
      <color rgb="FFFFFFFF"/>
      <name val="Meiryo"/>
      <family val="3"/>
      <charset val="128"/>
    </font>
    <font>
      <b/>
      <sz val="11"/>
      <color theme="1"/>
      <name val="Meiryo"/>
      <family val="3"/>
      <charset val="128"/>
    </font>
    <font>
      <b/>
      <sz val="11"/>
      <color theme="1"/>
      <name val="HG創英角ｺﾞｼｯｸUB"/>
      <family val="3"/>
      <charset val="128"/>
    </font>
    <font>
      <b/>
      <sz val="11"/>
      <color theme="1"/>
      <name val="游ゴシック"/>
      <family val="2"/>
      <scheme val="minor"/>
    </font>
    <font>
      <b/>
      <sz val="10"/>
      <color theme="1"/>
      <name val="HG創英角ｺﾞｼｯｸUB"/>
      <family val="3"/>
      <charset val="128"/>
    </font>
    <font>
      <b/>
      <sz val="16"/>
      <color rgb="FFFF0000"/>
      <name val="游ゴシック"/>
      <family val="3"/>
      <charset val="128"/>
      <scheme val="minor"/>
    </font>
    <font>
      <sz val="11"/>
      <color rgb="FFFF0000"/>
      <name val="HG創英角ｺﾞｼｯｸUB"/>
      <family val="3"/>
      <charset val="128"/>
    </font>
    <font>
      <sz val="11"/>
      <color theme="1"/>
      <name val="HG創英角ｺﾞｼｯｸUB"/>
      <family val="3"/>
      <charset val="128"/>
    </font>
    <font>
      <b/>
      <sz val="10"/>
      <color rgb="FFFF000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4"/>
      <color rgb="FF333333"/>
      <name val="メイリオ"/>
      <family val="3"/>
      <charset val="128"/>
    </font>
    <font>
      <sz val="12"/>
      <color rgb="FF333333"/>
      <name val="メイリオ"/>
      <family val="3"/>
      <charset val="128"/>
    </font>
    <font>
      <b/>
      <sz val="12"/>
      <color rgb="FF333333"/>
      <name val="メイリオ"/>
      <family val="3"/>
      <charset val="128"/>
    </font>
    <font>
      <sz val="20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6"/>
      <color theme="1"/>
      <name val="Meiry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9" tint="0.79998168889431442"/>
        <bgColor rgb="FFFBD4B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9" fontId="3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shrinkToFit="1"/>
    </xf>
    <xf numFmtId="176" fontId="1" fillId="3" borderId="1" xfId="0" applyNumberFormat="1" applyFont="1" applyFill="1" applyBorder="1" applyAlignment="1">
      <alignment horizontal="center" vertical="center"/>
    </xf>
    <xf numFmtId="38" fontId="1" fillId="3" borderId="1" xfId="0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 shrinkToFi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9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/>
    </xf>
    <xf numFmtId="176" fontId="16" fillId="0" borderId="10" xfId="0" applyNumberFormat="1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/>
    </xf>
    <xf numFmtId="176" fontId="13" fillId="0" borderId="9" xfId="0" applyNumberFormat="1" applyFont="1" applyBorder="1" applyAlignment="1">
      <alignment horizontal="center" vertical="center"/>
    </xf>
    <xf numFmtId="176" fontId="13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313765</xdr:colOff>
      <xdr:row>0</xdr:row>
      <xdr:rowOff>313764</xdr:rowOff>
    </xdr:from>
    <xdr:to>
      <xdr:col>12</xdr:col>
      <xdr:colOff>114699</xdr:colOff>
      <xdr:row>2</xdr:row>
      <xdr:rowOff>172417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389C76E-F8A1-412D-8D28-CDF58FDC8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7206" y="313764"/>
          <a:ext cx="719817" cy="732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topLeftCell="C1" zoomScale="85" zoomScaleNormal="85" workbookViewId="0">
      <selection activeCell="H5" sqref="H5"/>
    </sheetView>
  </sheetViews>
  <sheetFormatPr defaultColWidth="12.58203125" defaultRowHeight="15" customHeight="1"/>
  <cols>
    <col min="1" max="1" width="14.33203125" style="2" customWidth="1"/>
    <col min="2" max="2" width="14.83203125" style="10" customWidth="1"/>
    <col min="3" max="3" width="12.75" style="10" customWidth="1"/>
    <col min="4" max="4" width="17" style="2" bestFit="1" customWidth="1"/>
    <col min="5" max="5" width="53" style="9" customWidth="1"/>
    <col min="6" max="6" width="9.75" style="3" customWidth="1"/>
    <col min="7" max="7" width="7.08203125" style="2" customWidth="1"/>
    <col min="8" max="8" width="5.33203125" style="10" customWidth="1"/>
    <col min="9" max="9" width="8.58203125" style="10" customWidth="1"/>
    <col min="10" max="10" width="10.25" style="10" customWidth="1"/>
    <col min="11" max="11" width="15.08203125" style="10" customWidth="1"/>
    <col min="12" max="12" width="12" style="10" customWidth="1"/>
    <col min="13" max="13" width="16.25" style="10" customWidth="1"/>
    <col min="14" max="16384" width="12.58203125" style="2"/>
  </cols>
  <sheetData>
    <row r="1" spans="1:16" ht="53.25" customHeight="1">
      <c r="E1" s="30" t="s">
        <v>16</v>
      </c>
      <c r="I1" s="42" t="s">
        <v>70</v>
      </c>
      <c r="J1" s="43"/>
      <c r="K1" s="43"/>
      <c r="L1" s="43"/>
      <c r="M1" s="43"/>
    </row>
    <row r="2" spans="1:16" ht="16" customHeight="1">
      <c r="B2" s="28" t="s">
        <v>7</v>
      </c>
      <c r="C2" s="28"/>
      <c r="H2" s="2"/>
      <c r="I2" s="2"/>
      <c r="J2" s="11" t="s">
        <v>69</v>
      </c>
      <c r="K2" s="2"/>
      <c r="L2" s="2"/>
      <c r="M2" s="2"/>
    </row>
    <row r="3" spans="1:16" ht="16" customHeight="1">
      <c r="B3" s="29" t="s">
        <v>14</v>
      </c>
      <c r="C3" s="29"/>
      <c r="H3" s="2"/>
      <c r="I3" s="2"/>
      <c r="J3" s="11"/>
      <c r="K3" s="2"/>
      <c r="L3" s="2"/>
      <c r="M3" s="2"/>
    </row>
    <row r="4" spans="1:16" ht="16" customHeight="1" thickBot="1">
      <c r="B4" s="29" t="s">
        <v>71</v>
      </c>
      <c r="C4" s="29"/>
      <c r="H4" s="2"/>
      <c r="I4" s="2"/>
      <c r="J4" s="11"/>
      <c r="K4" s="2"/>
      <c r="L4" s="2"/>
      <c r="M4" s="2"/>
    </row>
    <row r="5" spans="1:16" ht="22.5" customHeight="1" thickBot="1">
      <c r="B5" s="41" t="s">
        <v>41</v>
      </c>
      <c r="C5" s="41"/>
      <c r="D5" s="27" t="s">
        <v>17</v>
      </c>
      <c r="E5" s="9" t="s">
        <v>40</v>
      </c>
      <c r="H5" s="2"/>
      <c r="I5" s="44"/>
      <c r="J5" s="44"/>
      <c r="K5" s="19" t="s">
        <v>11</v>
      </c>
      <c r="L5" s="19" t="s">
        <v>10</v>
      </c>
      <c r="M5" s="18" t="s">
        <v>12</v>
      </c>
    </row>
    <row r="6" spans="1:16" ht="16" customHeight="1">
      <c r="A6" s="12"/>
      <c r="B6" s="41" t="s">
        <v>42</v>
      </c>
      <c r="C6" s="41"/>
      <c r="D6" s="27" t="s">
        <v>39</v>
      </c>
      <c r="E6" s="9" t="s">
        <v>40</v>
      </c>
      <c r="F6" s="12"/>
      <c r="H6" s="2"/>
      <c r="I6" s="45" t="s">
        <v>13</v>
      </c>
      <c r="J6" s="46"/>
      <c r="K6" s="51">
        <f>SUM(K10:K26)</f>
        <v>162758</v>
      </c>
      <c r="L6" s="53">
        <f>K6*0.1</f>
        <v>16275.800000000001</v>
      </c>
      <c r="M6" s="49">
        <f>ROUND(K6+L6,0)</f>
        <v>179034</v>
      </c>
    </row>
    <row r="7" spans="1:16" ht="16" customHeight="1" thickBot="1">
      <c r="A7" s="12"/>
      <c r="C7" s="31"/>
      <c r="D7" s="27" t="s">
        <v>18</v>
      </c>
      <c r="E7" s="9" t="s">
        <v>40</v>
      </c>
      <c r="F7" s="12"/>
      <c r="H7" s="2"/>
      <c r="I7" s="47"/>
      <c r="J7" s="48"/>
      <c r="K7" s="52"/>
      <c r="L7" s="54"/>
      <c r="M7" s="50"/>
    </row>
    <row r="8" spans="1:16" ht="16" customHeight="1">
      <c r="A8" s="12"/>
      <c r="C8" s="2"/>
      <c r="D8" s="13"/>
      <c r="E8" s="13"/>
      <c r="F8" s="12"/>
      <c r="H8" s="2"/>
      <c r="I8" s="2"/>
      <c r="J8" s="11"/>
      <c r="K8" s="2"/>
      <c r="L8" s="2"/>
    </row>
    <row r="9" spans="1:16" ht="20.5" customHeight="1">
      <c r="A9" s="14" t="s">
        <v>0</v>
      </c>
      <c r="B9" s="14" t="s">
        <v>1</v>
      </c>
      <c r="C9" s="14"/>
      <c r="D9" s="14" t="s">
        <v>4</v>
      </c>
      <c r="E9" s="15" t="s">
        <v>2</v>
      </c>
      <c r="F9" s="16" t="s">
        <v>3</v>
      </c>
      <c r="G9" s="17" t="s">
        <v>6</v>
      </c>
      <c r="H9" s="14"/>
      <c r="I9" s="14"/>
      <c r="J9" s="21" t="s">
        <v>5</v>
      </c>
      <c r="K9" s="14" t="s">
        <v>8</v>
      </c>
      <c r="L9" s="14" t="s">
        <v>9</v>
      </c>
      <c r="M9" s="14" t="s">
        <v>8</v>
      </c>
    </row>
    <row r="10" spans="1:16" ht="17.25" customHeight="1">
      <c r="A10" s="4" t="s">
        <v>58</v>
      </c>
      <c r="B10" s="34" t="s">
        <v>65</v>
      </c>
      <c r="C10" s="4"/>
      <c r="D10" s="22">
        <v>6974992520072</v>
      </c>
      <c r="E10" s="6" t="s">
        <v>43</v>
      </c>
      <c r="F10" s="7">
        <v>17000</v>
      </c>
      <c r="G10" s="1">
        <v>0.65</v>
      </c>
      <c r="H10" s="4"/>
      <c r="I10" s="4"/>
      <c r="J10" s="8">
        <v>1</v>
      </c>
      <c r="K10" s="20">
        <f t="shared" ref="K10:K26" si="0">J10*G10*F10</f>
        <v>11050</v>
      </c>
      <c r="L10" s="20">
        <f t="shared" ref="L10:L12" si="1">K10*0.1</f>
        <v>1105</v>
      </c>
      <c r="M10" s="20">
        <f t="shared" ref="M10:M12" si="2">K10+L10</f>
        <v>12155</v>
      </c>
      <c r="N10" s="3" t="e">
        <f>F10*G10*#REF!</f>
        <v>#REF!</v>
      </c>
      <c r="O10" s="3">
        <f t="shared" ref="O10:O26" si="3">F10*G10*I10</f>
        <v>0</v>
      </c>
      <c r="P10" s="3"/>
    </row>
    <row r="11" spans="1:16" ht="17.25" customHeight="1">
      <c r="A11" s="4" t="s">
        <v>58</v>
      </c>
      <c r="B11" s="34" t="s">
        <v>65</v>
      </c>
      <c r="C11" s="4"/>
      <c r="D11" s="22">
        <v>6974992520089</v>
      </c>
      <c r="E11" s="6" t="s">
        <v>44</v>
      </c>
      <c r="F11" s="7">
        <v>25000</v>
      </c>
      <c r="G11" s="1">
        <v>0.65</v>
      </c>
      <c r="H11" s="4"/>
      <c r="I11" s="4"/>
      <c r="J11" s="8">
        <v>1</v>
      </c>
      <c r="K11" s="20">
        <f t="shared" si="0"/>
        <v>16250</v>
      </c>
      <c r="L11" s="20">
        <f t="shared" si="1"/>
        <v>1625</v>
      </c>
      <c r="M11" s="20">
        <f t="shared" si="2"/>
        <v>17875</v>
      </c>
      <c r="N11" s="3" t="e">
        <f>F11*G11*#REF!</f>
        <v>#REF!</v>
      </c>
      <c r="O11" s="3">
        <f t="shared" si="3"/>
        <v>0</v>
      </c>
      <c r="P11" s="3"/>
    </row>
    <row r="12" spans="1:16" ht="17.25" customHeight="1">
      <c r="A12" s="4" t="s">
        <v>58</v>
      </c>
      <c r="B12" s="4" t="s">
        <v>66</v>
      </c>
      <c r="C12" s="4"/>
      <c r="D12" s="22">
        <v>6973130374188</v>
      </c>
      <c r="E12" s="6" t="s">
        <v>45</v>
      </c>
      <c r="F12" s="7">
        <v>5500</v>
      </c>
      <c r="G12" s="1">
        <v>0.5</v>
      </c>
      <c r="H12" s="4"/>
      <c r="I12" s="4"/>
      <c r="J12" s="8">
        <v>2</v>
      </c>
      <c r="K12" s="20">
        <f t="shared" si="0"/>
        <v>5500</v>
      </c>
      <c r="L12" s="20">
        <f t="shared" si="1"/>
        <v>550</v>
      </c>
      <c r="M12" s="20">
        <f t="shared" si="2"/>
        <v>6050</v>
      </c>
      <c r="N12" s="3" t="e">
        <f>F12*G12*#REF!</f>
        <v>#REF!</v>
      </c>
      <c r="O12" s="3">
        <f t="shared" si="3"/>
        <v>0</v>
      </c>
      <c r="P12" s="3"/>
    </row>
    <row r="13" spans="1:16" ht="17.25" customHeight="1">
      <c r="A13" s="4" t="s">
        <v>58</v>
      </c>
      <c r="B13" s="4" t="s">
        <v>66</v>
      </c>
      <c r="C13" s="4"/>
      <c r="D13" s="22">
        <v>6973130375192</v>
      </c>
      <c r="E13" s="6" t="s">
        <v>46</v>
      </c>
      <c r="F13" s="7">
        <v>7200</v>
      </c>
      <c r="G13" s="1">
        <v>0.5</v>
      </c>
      <c r="H13" s="4"/>
      <c r="I13" s="4"/>
      <c r="J13" s="8">
        <v>2</v>
      </c>
      <c r="K13" s="20">
        <f t="shared" si="0"/>
        <v>7200</v>
      </c>
      <c r="L13" s="20">
        <f t="shared" ref="L13:L15" si="4">K13*0.1</f>
        <v>720</v>
      </c>
      <c r="M13" s="20">
        <f t="shared" ref="M13:M15" si="5">K13+L13</f>
        <v>7920</v>
      </c>
      <c r="N13" s="3" t="e">
        <f>F13*G13*#REF!</f>
        <v>#REF!</v>
      </c>
      <c r="O13" s="3">
        <f t="shared" si="3"/>
        <v>0</v>
      </c>
      <c r="P13" s="3"/>
    </row>
    <row r="14" spans="1:16" ht="17.25" customHeight="1">
      <c r="A14" s="4" t="s">
        <v>58</v>
      </c>
      <c r="B14" s="4" t="s">
        <v>66</v>
      </c>
      <c r="C14" s="4"/>
      <c r="D14" s="22">
        <v>6973130375499</v>
      </c>
      <c r="E14" s="6" t="s">
        <v>47</v>
      </c>
      <c r="F14" s="7">
        <v>18500</v>
      </c>
      <c r="G14" s="1">
        <v>0.5</v>
      </c>
      <c r="H14" s="4"/>
      <c r="I14" s="4"/>
      <c r="J14" s="8">
        <v>1</v>
      </c>
      <c r="K14" s="20">
        <f t="shared" si="0"/>
        <v>9250</v>
      </c>
      <c r="L14" s="20">
        <f t="shared" si="4"/>
        <v>925</v>
      </c>
      <c r="M14" s="20">
        <f t="shared" si="5"/>
        <v>10175</v>
      </c>
      <c r="N14" s="3" t="e">
        <f>F14*G14*#REF!</f>
        <v>#REF!</v>
      </c>
      <c r="O14" s="3">
        <f t="shared" si="3"/>
        <v>0</v>
      </c>
      <c r="P14" s="3"/>
    </row>
    <row r="15" spans="1:16" ht="17.25" customHeight="1">
      <c r="A15" s="4" t="s">
        <v>58</v>
      </c>
      <c r="B15" s="40" t="s">
        <v>59</v>
      </c>
      <c r="C15" s="4"/>
      <c r="D15" s="22">
        <v>4580590179660</v>
      </c>
      <c r="E15" s="6" t="s">
        <v>48</v>
      </c>
      <c r="F15" s="7">
        <v>1364</v>
      </c>
      <c r="G15" s="1">
        <v>0.5</v>
      </c>
      <c r="H15" s="4"/>
      <c r="I15" s="4"/>
      <c r="J15" s="8">
        <v>6</v>
      </c>
      <c r="K15" s="20">
        <f t="shared" si="0"/>
        <v>4092</v>
      </c>
      <c r="L15" s="20">
        <f t="shared" si="4"/>
        <v>409.20000000000005</v>
      </c>
      <c r="M15" s="20">
        <f t="shared" si="5"/>
        <v>4501.2</v>
      </c>
      <c r="N15" s="3" t="e">
        <f>F15*G15*#REF!</f>
        <v>#REF!</v>
      </c>
      <c r="O15" s="3">
        <f t="shared" si="3"/>
        <v>0</v>
      </c>
      <c r="P15" s="3"/>
    </row>
    <row r="16" spans="1:16" ht="17.25" customHeight="1">
      <c r="A16" s="34" t="s">
        <v>63</v>
      </c>
      <c r="B16" s="4" t="s">
        <v>60</v>
      </c>
      <c r="C16" s="4"/>
      <c r="D16" s="22">
        <v>4904810957577</v>
      </c>
      <c r="E16" s="6" t="s">
        <v>49</v>
      </c>
      <c r="F16" s="7">
        <v>300</v>
      </c>
      <c r="G16" s="1">
        <v>0.85</v>
      </c>
      <c r="H16" s="4"/>
      <c r="I16" s="4"/>
      <c r="J16" s="8">
        <v>96</v>
      </c>
      <c r="K16" s="20">
        <f t="shared" si="0"/>
        <v>24480</v>
      </c>
      <c r="L16" s="20">
        <f t="shared" ref="L16:L26" si="6">K16*0.1</f>
        <v>2448</v>
      </c>
      <c r="M16" s="20">
        <f t="shared" ref="M16:M26" si="7">K16+L16</f>
        <v>26928</v>
      </c>
      <c r="N16" s="3" t="e">
        <f>F16*G16*#REF!</f>
        <v>#REF!</v>
      </c>
      <c r="O16" s="3">
        <f t="shared" si="3"/>
        <v>0</v>
      </c>
      <c r="P16" s="3"/>
    </row>
    <row r="17" spans="1:16" ht="17.25" customHeight="1">
      <c r="A17" s="34" t="s">
        <v>63</v>
      </c>
      <c r="B17" s="4" t="s">
        <v>61</v>
      </c>
      <c r="C17" s="4"/>
      <c r="D17" s="22">
        <v>4571696540386</v>
      </c>
      <c r="E17" s="6" t="s">
        <v>50</v>
      </c>
      <c r="F17" s="7">
        <v>400</v>
      </c>
      <c r="G17" s="1">
        <v>0.92</v>
      </c>
      <c r="H17" s="4"/>
      <c r="I17" s="4"/>
      <c r="J17" s="8">
        <v>72</v>
      </c>
      <c r="K17" s="20">
        <f t="shared" si="0"/>
        <v>26496.000000000004</v>
      </c>
      <c r="L17" s="20">
        <f t="shared" si="6"/>
        <v>2649.6000000000004</v>
      </c>
      <c r="M17" s="20">
        <f t="shared" si="7"/>
        <v>29145.600000000006</v>
      </c>
      <c r="N17" s="3" t="e">
        <f>F17*G17*#REF!</f>
        <v>#REF!</v>
      </c>
      <c r="O17" s="3">
        <f t="shared" si="3"/>
        <v>0</v>
      </c>
      <c r="P17" s="3"/>
    </row>
    <row r="18" spans="1:16" ht="17.25" customHeight="1">
      <c r="A18" s="34" t="s">
        <v>63</v>
      </c>
      <c r="B18" s="4" t="s">
        <v>62</v>
      </c>
      <c r="C18" s="4"/>
      <c r="D18" s="22">
        <v>4582769721816</v>
      </c>
      <c r="E18" s="6" t="s">
        <v>51</v>
      </c>
      <c r="F18" s="7">
        <v>200</v>
      </c>
      <c r="G18" s="1">
        <v>0.9</v>
      </c>
      <c r="H18" s="4"/>
      <c r="I18" s="4"/>
      <c r="J18" s="8">
        <v>72</v>
      </c>
      <c r="K18" s="20">
        <f t="shared" si="0"/>
        <v>12960</v>
      </c>
      <c r="L18" s="20">
        <f t="shared" si="6"/>
        <v>1296</v>
      </c>
      <c r="M18" s="20">
        <f t="shared" si="7"/>
        <v>14256</v>
      </c>
      <c r="N18" s="3" t="e">
        <f>F18*G18*#REF!</f>
        <v>#REF!</v>
      </c>
      <c r="O18" s="3">
        <f t="shared" si="3"/>
        <v>0</v>
      </c>
      <c r="P18" s="3"/>
    </row>
    <row r="19" spans="1:16" ht="15" customHeight="1">
      <c r="A19" s="34" t="s">
        <v>63</v>
      </c>
      <c r="B19" s="34" t="s">
        <v>62</v>
      </c>
      <c r="C19" s="32"/>
      <c r="D19" s="22">
        <v>4570118084910</v>
      </c>
      <c r="E19" s="33" t="s">
        <v>52</v>
      </c>
      <c r="F19" s="7">
        <v>200</v>
      </c>
      <c r="G19" s="1">
        <v>0.9</v>
      </c>
      <c r="H19" s="32"/>
      <c r="I19" s="32"/>
      <c r="J19" s="39">
        <v>24</v>
      </c>
      <c r="K19" s="20">
        <f t="shared" si="0"/>
        <v>4320</v>
      </c>
      <c r="L19" s="20">
        <f t="shared" ref="L19:L25" si="8">K19*0.1</f>
        <v>432</v>
      </c>
      <c r="M19" s="20">
        <f t="shared" ref="M19:M25" si="9">K19+L19</f>
        <v>4752</v>
      </c>
      <c r="N19" s="3" t="e">
        <f>F19*G19*#REF!</f>
        <v>#REF!</v>
      </c>
      <c r="O19" s="3">
        <f t="shared" si="3"/>
        <v>0</v>
      </c>
      <c r="P19" s="3"/>
    </row>
    <row r="20" spans="1:16" ht="15" customHeight="1">
      <c r="A20" s="34" t="s">
        <v>63</v>
      </c>
      <c r="B20" s="34" t="s">
        <v>62</v>
      </c>
      <c r="C20" s="32"/>
      <c r="D20" s="22">
        <v>4570118259370</v>
      </c>
      <c r="E20" s="33" t="s">
        <v>53</v>
      </c>
      <c r="F20" s="7">
        <v>200</v>
      </c>
      <c r="G20" s="1">
        <v>0.9</v>
      </c>
      <c r="H20" s="32"/>
      <c r="I20" s="32"/>
      <c r="J20" s="39">
        <v>24</v>
      </c>
      <c r="K20" s="20">
        <f t="shared" si="0"/>
        <v>4320</v>
      </c>
      <c r="L20" s="20">
        <f t="shared" si="8"/>
        <v>432</v>
      </c>
      <c r="M20" s="20">
        <f t="shared" si="9"/>
        <v>4752</v>
      </c>
      <c r="N20" s="3" t="e">
        <f>F20*G20*#REF!</f>
        <v>#REF!</v>
      </c>
      <c r="O20" s="3">
        <f t="shared" si="3"/>
        <v>0</v>
      </c>
      <c r="P20" s="3"/>
    </row>
    <row r="21" spans="1:16" ht="15" customHeight="1">
      <c r="A21" s="34" t="s">
        <v>63</v>
      </c>
      <c r="B21" s="38" t="s">
        <v>64</v>
      </c>
      <c r="C21" s="32"/>
      <c r="D21" s="22">
        <v>4521329378749</v>
      </c>
      <c r="E21" s="33" t="s">
        <v>54</v>
      </c>
      <c r="F21" s="7">
        <v>164</v>
      </c>
      <c r="G21" s="1">
        <v>0.9</v>
      </c>
      <c r="H21" s="32"/>
      <c r="I21" s="32"/>
      <c r="J21" s="39">
        <v>90</v>
      </c>
      <c r="K21" s="20">
        <f t="shared" si="0"/>
        <v>13284</v>
      </c>
      <c r="L21" s="20">
        <f t="shared" si="8"/>
        <v>1328.4</v>
      </c>
      <c r="M21" s="20">
        <f t="shared" si="9"/>
        <v>14612.4</v>
      </c>
      <c r="N21" s="3" t="e">
        <f>F21*G21*#REF!</f>
        <v>#REF!</v>
      </c>
      <c r="O21" s="3">
        <f t="shared" si="3"/>
        <v>0</v>
      </c>
      <c r="P21" s="3"/>
    </row>
    <row r="22" spans="1:16" ht="15" customHeight="1">
      <c r="A22" s="34" t="s">
        <v>63</v>
      </c>
      <c r="B22" s="38" t="s">
        <v>64</v>
      </c>
      <c r="C22" s="32"/>
      <c r="D22" s="22">
        <v>4521329362335</v>
      </c>
      <c r="E22" s="33" t="s">
        <v>55</v>
      </c>
      <c r="F22" s="7">
        <v>500</v>
      </c>
      <c r="G22" s="1">
        <v>0.9</v>
      </c>
      <c r="H22" s="32"/>
      <c r="I22" s="32"/>
      <c r="J22" s="39">
        <v>10</v>
      </c>
      <c r="K22" s="20">
        <f t="shared" si="0"/>
        <v>4500</v>
      </c>
      <c r="L22" s="20">
        <f t="shared" si="8"/>
        <v>450</v>
      </c>
      <c r="M22" s="20">
        <f t="shared" si="9"/>
        <v>4950</v>
      </c>
      <c r="N22" s="3" t="e">
        <f>F22*G22*#REF!</f>
        <v>#REF!</v>
      </c>
      <c r="O22" s="3">
        <f t="shared" si="3"/>
        <v>0</v>
      </c>
      <c r="P22" s="3"/>
    </row>
    <row r="23" spans="1:16" ht="15" customHeight="1">
      <c r="A23" s="34" t="s">
        <v>63</v>
      </c>
      <c r="B23" s="38" t="s">
        <v>64</v>
      </c>
      <c r="C23" s="32"/>
      <c r="D23" s="22">
        <v>4521329290126</v>
      </c>
      <c r="E23" s="33" t="s">
        <v>56</v>
      </c>
      <c r="F23" s="7">
        <v>164</v>
      </c>
      <c r="G23" s="1">
        <v>0.9</v>
      </c>
      <c r="H23" s="32"/>
      <c r="I23" s="32"/>
      <c r="J23" s="39">
        <v>30</v>
      </c>
      <c r="K23" s="20">
        <f t="shared" si="0"/>
        <v>4428</v>
      </c>
      <c r="L23" s="20">
        <f t="shared" si="8"/>
        <v>442.8</v>
      </c>
      <c r="M23" s="20">
        <f t="shared" si="9"/>
        <v>4870.8</v>
      </c>
      <c r="N23" s="3" t="e">
        <f>F23*G23*#REF!</f>
        <v>#REF!</v>
      </c>
      <c r="O23" s="3">
        <f t="shared" si="3"/>
        <v>0</v>
      </c>
      <c r="P23" s="3"/>
    </row>
    <row r="24" spans="1:16" ht="15" customHeight="1">
      <c r="A24" s="34" t="s">
        <v>63</v>
      </c>
      <c r="B24" s="38" t="s">
        <v>64</v>
      </c>
      <c r="C24" s="32"/>
      <c r="D24" s="22">
        <v>4521329377162</v>
      </c>
      <c r="E24" s="33" t="s">
        <v>57</v>
      </c>
      <c r="F24" s="7">
        <v>164</v>
      </c>
      <c r="G24" s="1">
        <v>0.9</v>
      </c>
      <c r="H24" s="32"/>
      <c r="I24" s="32"/>
      <c r="J24" s="39">
        <v>30</v>
      </c>
      <c r="K24" s="20">
        <f t="shared" si="0"/>
        <v>4428</v>
      </c>
      <c r="L24" s="20">
        <f t="shared" si="8"/>
        <v>442.8</v>
      </c>
      <c r="M24" s="20">
        <f t="shared" si="9"/>
        <v>4870.8</v>
      </c>
      <c r="N24" s="3" t="e">
        <f>F24*G24*#REF!</f>
        <v>#REF!</v>
      </c>
      <c r="O24" s="3">
        <f t="shared" si="3"/>
        <v>0</v>
      </c>
      <c r="P24" s="3"/>
    </row>
    <row r="25" spans="1:16" ht="17.25" customHeight="1">
      <c r="A25" s="34" t="s">
        <v>63</v>
      </c>
      <c r="B25" s="4" t="s">
        <v>68</v>
      </c>
      <c r="C25" s="4"/>
      <c r="D25" s="22">
        <v>4988602178296</v>
      </c>
      <c r="E25" s="6" t="s">
        <v>67</v>
      </c>
      <c r="F25" s="7">
        <v>160</v>
      </c>
      <c r="G25" s="1">
        <v>0.85</v>
      </c>
      <c r="H25" s="4"/>
      <c r="I25" s="4"/>
      <c r="J25" s="8">
        <v>75</v>
      </c>
      <c r="K25" s="20">
        <f t="shared" si="0"/>
        <v>10200</v>
      </c>
      <c r="L25" s="20">
        <f t="shared" si="8"/>
        <v>1020</v>
      </c>
      <c r="M25" s="20">
        <f t="shared" si="9"/>
        <v>11220</v>
      </c>
      <c r="N25" s="3" t="e">
        <f>F25*G25*#REF!</f>
        <v>#REF!</v>
      </c>
      <c r="O25" s="3">
        <f t="shared" si="3"/>
        <v>0</v>
      </c>
      <c r="P25" s="3"/>
    </row>
    <row r="26" spans="1:16" ht="17.25" customHeight="1">
      <c r="A26" s="4"/>
      <c r="B26" s="4"/>
      <c r="C26" s="4"/>
      <c r="D26" s="5"/>
      <c r="E26" s="23" t="s">
        <v>15</v>
      </c>
      <c r="F26" s="7"/>
      <c r="G26" s="1">
        <v>1</v>
      </c>
      <c r="H26" s="4"/>
      <c r="I26" s="4"/>
      <c r="J26" s="8">
        <v>1</v>
      </c>
      <c r="K26" s="20">
        <f t="shared" si="0"/>
        <v>0</v>
      </c>
      <c r="L26" s="20">
        <f t="shared" si="6"/>
        <v>0</v>
      </c>
      <c r="M26" s="20">
        <f t="shared" si="7"/>
        <v>0</v>
      </c>
      <c r="N26" s="3" t="e">
        <f>F26*G26*#REF!</f>
        <v>#REF!</v>
      </c>
      <c r="O26" s="3">
        <f t="shared" si="3"/>
        <v>0</v>
      </c>
      <c r="P26" s="3"/>
    </row>
    <row r="27" spans="1:16" ht="15" customHeight="1">
      <c r="F27" s="35"/>
      <c r="G27" s="36"/>
      <c r="K27" s="37"/>
      <c r="L27" s="37"/>
      <c r="M27" s="37"/>
      <c r="N27" s="3" t="e">
        <f>SUM(N10:N26)</f>
        <v>#REF!</v>
      </c>
      <c r="O27" s="3">
        <f>SUM(O10:O26)</f>
        <v>0</v>
      </c>
      <c r="P27" s="3"/>
    </row>
    <row r="28" spans="1:16" ht="15" customHeight="1">
      <c r="P28" s="3"/>
    </row>
  </sheetData>
  <mergeCells count="8">
    <mergeCell ref="B5:C5"/>
    <mergeCell ref="B6:C6"/>
    <mergeCell ref="I1:M1"/>
    <mergeCell ref="I5:J5"/>
    <mergeCell ref="I6:J7"/>
    <mergeCell ref="M6:M7"/>
    <mergeCell ref="K6:K7"/>
    <mergeCell ref="L6:L7"/>
  </mergeCells>
  <phoneticPr fontId="2"/>
  <conditionalFormatting sqref="J9:J26">
    <cfRule type="cellIs" dxfId="0" priority="1" operator="lessThanOrEqual">
      <formula>0</formula>
    </cfRule>
  </conditionalFormatting>
  <pageMargins left="0.25" right="0.25" top="0.75" bottom="0.75" header="0.3" footer="0.3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1F3B1-B456-4AF4-A2EF-3F1582ED66B0}">
  <dimension ref="A1:A20"/>
  <sheetViews>
    <sheetView workbookViewId="0">
      <selection sqref="A1:A1048576"/>
    </sheetView>
  </sheetViews>
  <sheetFormatPr defaultRowHeight="18"/>
  <sheetData>
    <row r="1" spans="1:1" ht="22.5">
      <c r="A1" s="24" t="s">
        <v>19</v>
      </c>
    </row>
    <row r="2" spans="1:1" ht="19">
      <c r="A2" s="25" t="s">
        <v>20</v>
      </c>
    </row>
    <row r="3" spans="1:1" ht="19">
      <c r="A3" s="25" t="s">
        <v>21</v>
      </c>
    </row>
    <row r="4" spans="1:1" ht="19">
      <c r="A4" s="25" t="s">
        <v>22</v>
      </c>
    </row>
    <row r="5" spans="1:1" ht="19">
      <c r="A5" s="25" t="s">
        <v>23</v>
      </c>
    </row>
    <row r="6" spans="1:1" ht="19">
      <c r="A6" s="25" t="s">
        <v>24</v>
      </c>
    </row>
    <row r="7" spans="1:1" ht="19">
      <c r="A7" s="25" t="s">
        <v>25</v>
      </c>
    </row>
    <row r="8" spans="1:1" ht="19">
      <c r="A8" s="25" t="s">
        <v>26</v>
      </c>
    </row>
    <row r="9" spans="1:1" ht="19">
      <c r="A9" s="25" t="s">
        <v>27</v>
      </c>
    </row>
    <row r="10" spans="1:1" ht="19">
      <c r="A10" s="25" t="s">
        <v>28</v>
      </c>
    </row>
    <row r="11" spans="1:1" ht="19">
      <c r="A11" s="25" t="s">
        <v>29</v>
      </c>
    </row>
    <row r="12" spans="1:1" ht="19">
      <c r="A12" s="25" t="s">
        <v>30</v>
      </c>
    </row>
    <row r="13" spans="1:1" ht="19">
      <c r="A13" s="25" t="s">
        <v>31</v>
      </c>
    </row>
    <row r="14" spans="1:1" ht="19">
      <c r="A14" s="25" t="s">
        <v>32</v>
      </c>
    </row>
    <row r="15" spans="1:1" ht="19">
      <c r="A15" s="25" t="s">
        <v>33</v>
      </c>
    </row>
    <row r="16" spans="1:1" ht="19">
      <c r="A16" s="25" t="s">
        <v>34</v>
      </c>
    </row>
    <row r="17" spans="1:1" ht="19">
      <c r="A17" s="25" t="s">
        <v>35</v>
      </c>
    </row>
    <row r="18" spans="1:1" ht="19">
      <c r="A18" s="25" t="s">
        <v>36</v>
      </c>
    </row>
    <row r="19" spans="1:1" ht="19">
      <c r="A19" s="25" t="s">
        <v>37</v>
      </c>
    </row>
    <row r="20" spans="1:1" ht="19">
      <c r="A20" s="26" t="s">
        <v>38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勇介 森山</dc:creator>
  <cp:lastModifiedBy>AYUMU MUKOYAMA</cp:lastModifiedBy>
  <cp:lastPrinted>2025-03-24T02:48:45Z</cp:lastPrinted>
  <dcterms:created xsi:type="dcterms:W3CDTF">2025-02-20T04:22:05Z</dcterms:created>
  <dcterms:modified xsi:type="dcterms:W3CDTF">2025-03-26T06:03:10Z</dcterms:modified>
</cp:coreProperties>
</file>